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enia101-my.sharepoint.com/personal/julienpeyrounaud_artenia101_onmicrosoft_com/Documents/Documents/02 - AFFAIRES ARTENIA/118.09.24 - Mise en place de l’agenda Accessibilité du CH ESQUIROL/05 - DCE/Relance Lot 2 et 5/DPGF/"/>
    </mc:Choice>
  </mc:AlternateContent>
  <xr:revisionPtr revIDLastSave="400" documentId="11_355A7429CB0CCD2AC36F2EBD62663841B8C7EF0D" xr6:coauthVersionLast="47" xr6:coauthVersionMax="47" xr10:uidLastSave="{B39A02FB-07FF-4D5D-BFCA-B469C6D0B170}"/>
  <bookViews>
    <workbookView xWindow="-120" yWindow="-120" windowWidth="29040" windowHeight="15720" tabRatio="905" activeTab="1" xr2:uid="{00000000-000D-0000-FFFF-FFFF00000000}"/>
  </bookViews>
  <sheets>
    <sheet name="RECAP TOTAL" sheetId="27" r:id="rId1"/>
    <sheet name="5. LAFARGE" sheetId="5" r:id="rId2"/>
    <sheet name="23. CENTRE DE FORMATION" sheetId="23" r:id="rId3"/>
  </sheets>
  <definedNames>
    <definedName name="_xlnm.Print_Titles" localSheetId="2">'23. CENTRE DE FORMATION'!$1:$2</definedName>
    <definedName name="_xlnm.Print_Titles" localSheetId="1">'5. LAFARGE'!$1:$2</definedName>
    <definedName name="_xlnm.Print_Titles" localSheetId="0">'RECAP TOTAL'!$1:$1</definedName>
    <definedName name="_xlnm.Print_Area" localSheetId="2">'23. CENTRE DE FORMATION'!$A$1:$F$61</definedName>
    <definedName name="_xlnm.Print_Area" localSheetId="1">'5. LAFARGE'!$A$1:$F$61</definedName>
    <definedName name="_xlnm.Print_Area" localSheetId="0">'RECAP TOTAL'!$A$1:$F$6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" i="5" l="1"/>
  <c r="F53" i="5"/>
  <c r="F50" i="5"/>
  <c r="F48" i="5"/>
  <c r="F46" i="5"/>
  <c r="F44" i="5"/>
  <c r="F42" i="5"/>
  <c r="F40" i="5"/>
  <c r="F38" i="5"/>
  <c r="F36" i="5"/>
  <c r="F34" i="5"/>
  <c r="F32" i="5"/>
  <c r="F30" i="5"/>
  <c r="F28" i="5"/>
  <c r="F26" i="5"/>
  <c r="F24" i="5"/>
  <c r="F21" i="5"/>
  <c r="F19" i="5"/>
  <c r="F17" i="5"/>
  <c r="F15" i="5"/>
  <c r="F13" i="5"/>
  <c r="F10" i="5"/>
  <c r="F7" i="5"/>
  <c r="F58" i="23"/>
  <c r="D4" i="27" s="1"/>
  <c r="F55" i="23"/>
  <c r="F53" i="23"/>
  <c r="F50" i="23"/>
  <c r="F48" i="23"/>
  <c r="F46" i="23"/>
  <c r="F44" i="23"/>
  <c r="F42" i="23"/>
  <c r="F40" i="23"/>
  <c r="F38" i="23"/>
  <c r="F36" i="23"/>
  <c r="F34" i="23"/>
  <c r="F32" i="23"/>
  <c r="F30" i="23"/>
  <c r="F28" i="23"/>
  <c r="F26" i="23"/>
  <c r="F24" i="23"/>
  <c r="F21" i="23"/>
  <c r="F19" i="23"/>
  <c r="F17" i="23"/>
  <c r="F15" i="23"/>
  <c r="F13" i="23"/>
  <c r="F10" i="23"/>
  <c r="F7" i="23"/>
  <c r="B59" i="5"/>
  <c r="B59" i="23"/>
  <c r="F58" i="5" l="1"/>
  <c r="F59" i="23"/>
  <c r="F60" i="23" l="1"/>
  <c r="E4" i="27"/>
  <c r="F4" i="27" s="1"/>
  <c r="F59" i="5"/>
  <c r="E3" i="27" s="1"/>
  <c r="D3" i="27"/>
  <c r="F60" i="5"/>
  <c r="F3" i="27" l="1"/>
  <c r="D6" i="27"/>
  <c r="E6" i="27"/>
  <c r="F6" i="27" s="1"/>
</calcChain>
</file>

<file path=xl/sharedStrings.xml><?xml version="1.0" encoding="utf-8"?>
<sst xmlns="http://schemas.openxmlformats.org/spreadsheetml/2006/main" count="432" uniqueCount="136">
  <si>
    <t>U</t>
  </si>
  <si>
    <t>Quantité</t>
  </si>
  <si>
    <t>Prix en €</t>
  </si>
  <si>
    <t>Total en €</t>
  </si>
  <si>
    <t>DESCRIPTION DES OUVRAGES</t>
  </si>
  <si>
    <t>CH3</t>
  </si>
  <si>
    <t>CH4</t>
  </si>
  <si>
    <t>CH5</t>
  </si>
  <si>
    <t>m2</t>
  </si>
  <si>
    <t>ART</t>
  </si>
  <si>
    <t>Ens</t>
  </si>
  <si>
    <t>For</t>
  </si>
  <si>
    <t>TOTHT</t>
  </si>
  <si>
    <t>TVA</t>
  </si>
  <si>
    <t>Montant TTC</t>
  </si>
  <si>
    <t>TOTTTC</t>
  </si>
  <si>
    <t>TVA 20%</t>
  </si>
  <si>
    <t>Total en TTC</t>
  </si>
  <si>
    <t>5. LAFARGE</t>
  </si>
  <si>
    <t>23. CENTRE DE FORMATION</t>
  </si>
  <si>
    <t>Total HT</t>
  </si>
  <si>
    <t>TOTAL</t>
  </si>
  <si>
    <t>DESAMIANTAGE</t>
  </si>
  <si>
    <t>Repérage complémentaire</t>
  </si>
  <si>
    <t>A la charge du Maître d'Ouvrage</t>
  </si>
  <si>
    <t>PRD-A037</t>
  </si>
  <si>
    <t>Organisation de chantier</t>
  </si>
  <si>
    <t>Constat d'huissier</t>
  </si>
  <si>
    <t>CH6</t>
  </si>
  <si>
    <t>État des lieux</t>
  </si>
  <si>
    <t>PRD-A038</t>
  </si>
  <si>
    <t>Préparation</t>
  </si>
  <si>
    <t>Définition des conditions de réalisation du chantier</t>
  </si>
  <si>
    <t>Au cours de la préparation du chantier</t>
  </si>
  <si>
    <t>PM</t>
  </si>
  <si>
    <t>PRD-A039</t>
  </si>
  <si>
    <t>Protections</t>
  </si>
  <si>
    <t>Pendant toute la durée des opérations de désamiantage</t>
  </si>
  <si>
    <t>PRD-A040</t>
  </si>
  <si>
    <t>Documents administratifs</t>
  </si>
  <si>
    <t>Plan de retrait</t>
  </si>
  <si>
    <t>PRD-A041</t>
  </si>
  <si>
    <t>Installation et opérations en cours d'exécution</t>
  </si>
  <si>
    <t>Installation</t>
  </si>
  <si>
    <t>PRD-A042</t>
  </si>
  <si>
    <t>Obligations générales</t>
  </si>
  <si>
    <t>PRD-A043</t>
  </si>
  <si>
    <t>Travaux de désamiantage</t>
  </si>
  <si>
    <t>Etat des lieux</t>
  </si>
  <si>
    <t>PRD-A044</t>
  </si>
  <si>
    <t>Réglementation et risques liés à l'amiante</t>
  </si>
  <si>
    <t>PRD-A045</t>
  </si>
  <si>
    <t>Qualifications requises</t>
  </si>
  <si>
    <t>PRD-A046</t>
  </si>
  <si>
    <t>Installations de chantier</t>
  </si>
  <si>
    <t>PRD-A047</t>
  </si>
  <si>
    <t>Securité générale</t>
  </si>
  <si>
    <t>PRD-A048</t>
  </si>
  <si>
    <t>PRD-A049</t>
  </si>
  <si>
    <t>Neutralisation des réseaux</t>
  </si>
  <si>
    <t>PRD-A050</t>
  </si>
  <si>
    <t>Confinement</t>
  </si>
  <si>
    <t>PRD-A051</t>
  </si>
  <si>
    <t>Analyse et mesures d'empoussièrement</t>
  </si>
  <si>
    <t>PRD-A052</t>
  </si>
  <si>
    <t>PRD-A053</t>
  </si>
  <si>
    <t>Prise en charge des déchets</t>
  </si>
  <si>
    <t>PRD-A054</t>
  </si>
  <si>
    <t>Sortie des déchets</t>
  </si>
  <si>
    <t>A intégrer dans les prix unitaires</t>
  </si>
  <si>
    <t>PRD-A056</t>
  </si>
  <si>
    <t>Nettoyage et restitution des locaux</t>
  </si>
  <si>
    <t>PRD-A059</t>
  </si>
  <si>
    <t>Programme de contrôle d'empoussièrement</t>
  </si>
  <si>
    <t>Par un organisme agréé</t>
  </si>
  <si>
    <t>PRD-A061</t>
  </si>
  <si>
    <t>Dépose des matériaux amiantés</t>
  </si>
  <si>
    <t>Sols souples</t>
  </si>
  <si>
    <t>Conformément au rapport amiante</t>
  </si>
  <si>
    <t>PRD-A067</t>
  </si>
  <si>
    <t>Visite préliminaire</t>
  </si>
  <si>
    <t>Des lieux</t>
  </si>
  <si>
    <t>PRD-A070</t>
  </si>
  <si>
    <t>02b.1.1</t>
  </si>
  <si>
    <t>02b.1.1.1</t>
  </si>
  <si>
    <t xml:space="preserve">02b.1.1.1 1 </t>
  </si>
  <si>
    <t>02b.1.1.2</t>
  </si>
  <si>
    <t>02b.1.1.2.1</t>
  </si>
  <si>
    <t xml:space="preserve">02b.1.1.2.1 1 </t>
  </si>
  <si>
    <t>02b.1.1.2.2</t>
  </si>
  <si>
    <t>02b.1.1.2.2.1</t>
  </si>
  <si>
    <t xml:space="preserve">02b.1.1.2.2.1 1 </t>
  </si>
  <si>
    <t>02b.1.1.2.2.2</t>
  </si>
  <si>
    <t xml:space="preserve">02b.1.1.2.2.2 1 </t>
  </si>
  <si>
    <t>02b.1.1.2.3</t>
  </si>
  <si>
    <t xml:space="preserve">02b.1.1.2.3 1 </t>
  </si>
  <si>
    <t>02b.1.1.2.4</t>
  </si>
  <si>
    <t xml:space="preserve">02b.1.1.2.4 1 </t>
  </si>
  <si>
    <t>02b.1.1.2.5</t>
  </si>
  <si>
    <t xml:space="preserve">02b.1.1.2.5 1 </t>
  </si>
  <si>
    <t>02b.1.1.3</t>
  </si>
  <si>
    <t>02b.1.1.3.1</t>
  </si>
  <si>
    <t xml:space="preserve">02b.1.1.3.1 1 </t>
  </si>
  <si>
    <t>02b.1.1.3.2</t>
  </si>
  <si>
    <t xml:space="preserve">02b.1.1.3.2 1 </t>
  </si>
  <si>
    <t>02b.1.1.3.3</t>
  </si>
  <si>
    <t xml:space="preserve">02b.1.1.3.3 1 </t>
  </si>
  <si>
    <t>02b.1.1.3.4</t>
  </si>
  <si>
    <t xml:space="preserve">02b.1.1.3.4 1 </t>
  </si>
  <si>
    <t>02b.1.1.3.5</t>
  </si>
  <si>
    <t xml:space="preserve">02b.1.1.3.5 1 </t>
  </si>
  <si>
    <t>02b.1.1.3.6</t>
  </si>
  <si>
    <t xml:space="preserve">02b.1.1.3.6 1 </t>
  </si>
  <si>
    <t>02b.1.1.3.7</t>
  </si>
  <si>
    <t xml:space="preserve">02b.1.1.3.7 1 </t>
  </si>
  <si>
    <t>02b.1.1.3.8</t>
  </si>
  <si>
    <t xml:space="preserve">02b.1.1.3.8 1 </t>
  </si>
  <si>
    <t>02b.1.1.3.9</t>
  </si>
  <si>
    <t xml:space="preserve">02b.1.1.3.9 1 </t>
  </si>
  <si>
    <t>02b.1.1.3.10</t>
  </si>
  <si>
    <t xml:space="preserve">02b.1.1.3.10 1 </t>
  </si>
  <si>
    <t>02b.1.1.3.11</t>
  </si>
  <si>
    <t xml:space="preserve">02b.1.1.3.11 1 </t>
  </si>
  <si>
    <t>02b.1.1.3.12</t>
  </si>
  <si>
    <t xml:space="preserve">02b.1.1.3.12 1 </t>
  </si>
  <si>
    <t>02b.1.1.3.13</t>
  </si>
  <si>
    <t xml:space="preserve">02b.1.1.3.13 1 </t>
  </si>
  <si>
    <t>02b.1.1.3.14</t>
  </si>
  <si>
    <t xml:space="preserve">02b.1.1.3.14 1 </t>
  </si>
  <si>
    <t>02b.1.1.3.15</t>
  </si>
  <si>
    <t>02b.1.1.3.15.1</t>
  </si>
  <si>
    <t xml:space="preserve">02b.1.1.3.15.1 1 </t>
  </si>
  <si>
    <t>02b.1.1.3.16</t>
  </si>
  <si>
    <t xml:space="preserve">02b.1.1.3.16 1 </t>
  </si>
  <si>
    <t>Montant HT du Lot N°02b DESAMIANTAGE</t>
  </si>
  <si>
    <t>02b.1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</si>
</sst>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;\-#,##0.00;"/>
    <numFmt numFmtId="165" formatCode="#\ 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8"/>
      <color rgb="FF000000"/>
      <name val="Bebas Neue"/>
      <family val="1"/>
    </font>
    <font>
      <sz val="11"/>
      <color rgb="FF000000"/>
      <name val="Arial"/>
      <family val="1"/>
    </font>
    <font>
      <b/>
      <sz val="14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2"/>
      <color rgb="FF000000"/>
      <name val="arial"/>
      <family val="1"/>
    </font>
    <font>
      <b/>
      <sz val="10"/>
      <color rgb="FF000000"/>
      <name val="Times New Roman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"/>
      <family val="1"/>
    </font>
    <font>
      <sz val="11"/>
      <color rgb="FFFFFFFF"/>
      <name val="Calibri"/>
      <family val="1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0C20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 indent="7"/>
    </xf>
    <xf numFmtId="0" fontId="10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40">
    <xf numFmtId="0" fontId="0" fillId="0" borderId="0" xfId="0"/>
    <xf numFmtId="0" fontId="0" fillId="0" borderId="17" xfId="0" applyBorder="1" applyAlignment="1">
      <alignment horizontal="left" vertical="top" wrapText="1"/>
    </xf>
    <xf numFmtId="0" fontId="0" fillId="0" borderId="15" xfId="0" applyBorder="1" applyAlignment="1">
      <alignment horizontal="center" vertical="top" wrapText="1"/>
    </xf>
    <xf numFmtId="0" fontId="17" fillId="0" borderId="16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0" fillId="0" borderId="1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2" borderId="12" xfId="10" applyBorder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10" xfId="1" applyFill="1" applyBorder="1">
      <alignment horizontal="left" vertical="top" wrapText="1"/>
    </xf>
    <xf numFmtId="0" fontId="6" fillId="0" borderId="11" xfId="14" applyFill="1" applyBorder="1">
      <alignment horizontal="left" vertical="top" wrapText="1"/>
    </xf>
    <xf numFmtId="0" fontId="1" fillId="3" borderId="6" xfId="1" applyFill="1" applyBorder="1">
      <alignment horizontal="left" vertical="top" wrapText="1"/>
    </xf>
    <xf numFmtId="0" fontId="9" fillId="0" borderId="9" xfId="18" applyFill="1" applyBorder="1">
      <alignment horizontal="left" vertical="top" wrapText="1"/>
    </xf>
    <xf numFmtId="0" fontId="1" fillId="0" borderId="6" xfId="1" applyFill="1" applyBorder="1">
      <alignment horizontal="left" vertical="top" wrapText="1"/>
    </xf>
    <xf numFmtId="0" fontId="1" fillId="0" borderId="9" xfId="26" applyFill="1" applyBorder="1">
      <alignment horizontal="left" vertical="top" wrapText="1" indent="7"/>
    </xf>
    <xf numFmtId="0" fontId="0" fillId="0" borderId="7" xfId="0" applyFill="1" applyBorder="1" applyAlignment="1" applyProtection="1">
      <alignment horizontal="left" vertical="top"/>
      <protection locked="0"/>
    </xf>
    <xf numFmtId="164" fontId="0" fillId="0" borderId="7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center" vertical="top" wrapText="1"/>
      <protection locked="0"/>
    </xf>
    <xf numFmtId="165" fontId="0" fillId="0" borderId="7" xfId="0" applyNumberFormat="1" applyFill="1" applyBorder="1" applyAlignment="1" applyProtection="1">
      <alignment horizontal="center" vertical="top" wrapText="1"/>
      <protection locked="0"/>
    </xf>
    <xf numFmtId="0" fontId="18" fillId="0" borderId="5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center" vertical="top" wrapText="1"/>
    </xf>
    <xf numFmtId="165" fontId="19" fillId="3" borderId="0" xfId="0" applyNumberFormat="1" applyFont="1" applyFill="1" applyAlignment="1">
      <alignment horizontal="left" vertical="top" wrapText="1"/>
    </xf>
    <xf numFmtId="0" fontId="17" fillId="0" borderId="0" xfId="0" applyFont="1" applyFill="1" applyAlignment="1">
      <alignment horizontal="right" vertical="top" wrapText="1"/>
    </xf>
    <xf numFmtId="44" fontId="17" fillId="0" borderId="16" xfId="0" applyNumberFormat="1" applyFont="1" applyFill="1" applyBorder="1" applyAlignment="1">
      <alignment horizontal="center" vertical="top" wrapText="1"/>
    </xf>
    <xf numFmtId="0" fontId="1" fillId="2" borderId="17" xfId="1" applyFill="1" applyBorder="1">
      <alignment horizontal="left" vertical="top" wrapText="1"/>
    </xf>
    <xf numFmtId="0" fontId="1" fillId="0" borderId="9" xfId="22" applyFill="1" applyBorder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20" fillId="4" borderId="19" xfId="0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horizontal="center" vertical="top" wrapText="1"/>
    </xf>
    <xf numFmtId="0" fontId="20" fillId="4" borderId="20" xfId="0" applyFont="1" applyFill="1" applyBorder="1" applyAlignment="1">
      <alignment horizontal="center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8000" y="411026"/>
    <xdr:ext cx="6281175" cy="0"/>
    <xdr:cxnSp macro="">
      <xdr:nvCxnSpPr>
        <xdr:cNvPr id="4" name="Forme3">
          <a:extLst>
            <a:ext uri="{FF2B5EF4-FFF2-40B4-BE49-F238E27FC236}">
              <a16:creationId xmlns:a16="http://schemas.microsoft.com/office/drawing/2014/main" id="{246174D1-E6FD-4AA4-BA8E-72956120B2F3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  <xdr:twoCellAnchor editAs="absolute">
    <xdr:from>
      <xdr:col>0</xdr:col>
      <xdr:colOff>114300</xdr:colOff>
      <xdr:row>0</xdr:row>
      <xdr:rowOff>190500</xdr:rowOff>
    </xdr:from>
    <xdr:to>
      <xdr:col>5</xdr:col>
      <xdr:colOff>1032900</xdr:colOff>
      <xdr:row>0</xdr:row>
      <xdr:rowOff>364396</xdr:rowOff>
    </xdr:to>
    <xdr:sp macro="" textlink="">
      <xdr:nvSpPr>
        <xdr:cNvPr id="5" name="Forme2">
          <a:extLst>
            <a:ext uri="{FF2B5EF4-FFF2-40B4-BE49-F238E27FC236}">
              <a16:creationId xmlns:a16="http://schemas.microsoft.com/office/drawing/2014/main" id="{00C3A0C0-92AF-4F44-9793-E932DCCA3862}"/>
            </a:ext>
          </a:extLst>
        </xdr:cNvPr>
        <xdr:cNvSpPr/>
      </xdr:nvSpPr>
      <xdr:spPr>
        <a:xfrm>
          <a:off x="114300" y="190500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161925</xdr:colOff>
      <xdr:row>0</xdr:row>
      <xdr:rowOff>28575</xdr:rowOff>
    </xdr:from>
    <xdr:to>
      <xdr:col>5</xdr:col>
      <xdr:colOff>1080525</xdr:colOff>
      <xdr:row>0</xdr:row>
      <xdr:rowOff>170854</xdr:rowOff>
    </xdr:to>
    <xdr:sp macro="" textlink="">
      <xdr:nvSpPr>
        <xdr:cNvPr id="6" name="Forme1">
          <a:extLst>
            <a:ext uri="{FF2B5EF4-FFF2-40B4-BE49-F238E27FC236}">
              <a16:creationId xmlns:a16="http://schemas.microsoft.com/office/drawing/2014/main" id="{A68FB02F-FDEF-4428-AAF1-26CB3FC942A3}"/>
            </a:ext>
          </a:extLst>
        </xdr:cNvPr>
        <xdr:cNvSpPr/>
      </xdr:nvSpPr>
      <xdr:spPr>
        <a:xfrm>
          <a:off x="161925" y="28575"/>
          <a:ext cx="6281175" cy="142279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Lot N°02b DESAMIANTAGE</a:t>
          </a:r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7722473C-C016-4715-A8CD-C53F58F53342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E6C63F45-033C-474B-AB80-6978F1E90D0B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BF350E8-9433-44F3-A5CF-481B8B480A4B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7FC61AFA-3A97-446D-A185-786A906605E2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B78A5-A2A8-433D-81EB-9F57DECA7F6D}">
  <sheetPr>
    <tabColor theme="0"/>
  </sheetPr>
  <dimension ref="A1:ZY6"/>
  <sheetViews>
    <sheetView showGridLines="0" tabSelected="1" zoomScaleNormal="100" workbookViewId="0">
      <pane xSplit="2" ySplit="1" topLeftCell="C2" activePane="bottomRight" state="frozen"/>
      <selection activeCell="K5" sqref="K5"/>
      <selection pane="topRight" activeCell="K5" sqref="K5"/>
      <selection pane="bottomLeft" activeCell="K5" sqref="K5"/>
      <selection pane="bottomRight" activeCell="K5" sqref="K5"/>
    </sheetView>
  </sheetViews>
  <sheetFormatPr baseColWidth="10" defaultColWidth="10.7109375" defaultRowHeight="15" x14ac:dyDescent="0.25"/>
  <cols>
    <col min="1" max="1" width="9.7109375" customWidth="1"/>
    <col min="2" max="2" width="32.5703125" customWidth="1"/>
    <col min="3" max="3" width="4.7109375" customWidth="1"/>
    <col min="4" max="6" width="16.7109375" customWidth="1"/>
    <col min="7" max="7" width="10.7109375" customWidth="1"/>
    <col min="701" max="703" width="10.7109375" customWidth="1"/>
  </cols>
  <sheetData>
    <row r="1" spans="1:701" ht="52.35" customHeight="1" x14ac:dyDescent="0.25">
      <c r="A1" s="34"/>
      <c r="B1" s="35"/>
      <c r="C1" s="35"/>
      <c r="D1" s="35"/>
      <c r="E1" s="35"/>
      <c r="F1" s="36"/>
    </row>
    <row r="2" spans="1:701" x14ac:dyDescent="0.25">
      <c r="A2" s="1"/>
      <c r="B2" s="2"/>
      <c r="C2" s="3"/>
      <c r="D2" s="4" t="s">
        <v>20</v>
      </c>
      <c r="E2" s="4" t="s">
        <v>16</v>
      </c>
      <c r="F2" s="4" t="s">
        <v>17</v>
      </c>
    </row>
    <row r="3" spans="1:701" x14ac:dyDescent="0.25">
      <c r="B3" s="27" t="s">
        <v>18</v>
      </c>
      <c r="D3" s="31">
        <f>'5. LAFARGE'!F58</f>
        <v>0</v>
      </c>
      <c r="E3" s="31">
        <f>'5. LAFARGE'!F59</f>
        <v>0</v>
      </c>
      <c r="F3" s="31">
        <f t="shared" ref="F3:F4" si="0">+SUM(D3:E3)</f>
        <v>0</v>
      </c>
      <c r="ZY3" t="s">
        <v>12</v>
      </c>
    </row>
    <row r="4" spans="1:701" x14ac:dyDescent="0.25">
      <c r="B4" s="27" t="s">
        <v>19</v>
      </c>
      <c r="D4" s="31">
        <f>'23. CENTRE DE FORMATION'!F58</f>
        <v>0</v>
      </c>
      <c r="E4" s="31">
        <f>'23. CENTRE DE FORMATION'!F59</f>
        <v>0</v>
      </c>
      <c r="F4" s="31">
        <f t="shared" si="0"/>
        <v>0</v>
      </c>
      <c r="ZY4" t="s">
        <v>12</v>
      </c>
    </row>
    <row r="6" spans="1:701" x14ac:dyDescent="0.25">
      <c r="B6" s="30" t="s">
        <v>21</v>
      </c>
      <c r="D6" s="31">
        <f>SUM(D3:D4)</f>
        <v>0</v>
      </c>
      <c r="E6" s="31">
        <f>SUM(E3:E4)</f>
        <v>0</v>
      </c>
      <c r="F6" s="31">
        <f>+SUM(D6:E6)</f>
        <v>0</v>
      </c>
    </row>
  </sheetData>
  <mergeCells count="1">
    <mergeCell ref="A1:F1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6DC70-ED9A-46F6-8777-E5A6A24AC1D9}">
  <sheetPr>
    <tabColor rgb="FF0070C0"/>
  </sheetPr>
  <dimension ref="A1:ZZ62"/>
  <sheetViews>
    <sheetView showGridLines="0" tabSelected="1" workbookViewId="0">
      <pane xSplit="2" ySplit="2" topLeftCell="C3" activePane="bottomRight" state="frozen"/>
      <selection activeCell="A56" sqref="A56"/>
      <selection pane="topRight" activeCell="A56" sqref="A56"/>
      <selection pane="bottomLeft" activeCell="A56" sqref="A56"/>
      <selection pane="bottomRight" activeCell="K5" sqref="K5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4"/>
      <c r="B1" s="35"/>
      <c r="C1" s="35"/>
      <c r="D1" s="35"/>
      <c r="E1" s="35"/>
      <c r="F1" s="36"/>
    </row>
    <row r="2" spans="1:702" x14ac:dyDescent="0.25">
      <c r="A2" s="1"/>
      <c r="B2" s="2" t="s">
        <v>18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7" t="s">
        <v>16</v>
      </c>
      <c r="E3" s="38"/>
      <c r="F3" s="39"/>
    </row>
    <row r="4" spans="1:702" ht="24" x14ac:dyDescent="0.25">
      <c r="A4" s="32" t="s">
        <v>135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83</v>
      </c>
      <c r="B5" s="13" t="s">
        <v>22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84</v>
      </c>
      <c r="B6" s="15" t="s">
        <v>23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85</v>
      </c>
      <c r="B7" s="17" t="s">
        <v>24</v>
      </c>
      <c r="C7" s="18"/>
      <c r="D7" s="21"/>
      <c r="E7" s="19"/>
      <c r="F7" s="20">
        <f>ROUND(D7*E7,2)</f>
        <v>0</v>
      </c>
      <c r="ZY7" t="s">
        <v>9</v>
      </c>
      <c r="ZZ7" s="11" t="s">
        <v>25</v>
      </c>
    </row>
    <row r="8" spans="1:702" ht="15.75" x14ac:dyDescent="0.25">
      <c r="A8" s="14" t="s">
        <v>86</v>
      </c>
      <c r="B8" s="15" t="s">
        <v>26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4" t="s">
        <v>87</v>
      </c>
      <c r="B9" s="33" t="s">
        <v>27</v>
      </c>
      <c r="C9" s="9"/>
      <c r="D9" s="9"/>
      <c r="E9" s="9"/>
      <c r="F9" s="10"/>
      <c r="ZY9" t="s">
        <v>28</v>
      </c>
      <c r="ZZ9" s="11"/>
    </row>
    <row r="10" spans="1:702" ht="25.5" x14ac:dyDescent="0.25">
      <c r="A10" s="16" t="s">
        <v>88</v>
      </c>
      <c r="B10" s="17" t="s">
        <v>29</v>
      </c>
      <c r="C10" s="18" t="s">
        <v>11</v>
      </c>
      <c r="D10" s="21">
        <v>1</v>
      </c>
      <c r="E10" s="19"/>
      <c r="F10" s="20">
        <f>ROUND(D10*E10,2)</f>
        <v>0</v>
      </c>
      <c r="ZY10" t="s">
        <v>9</v>
      </c>
      <c r="ZZ10" s="11" t="s">
        <v>30</v>
      </c>
    </row>
    <row r="11" spans="1:702" ht="25.5" x14ac:dyDescent="0.25">
      <c r="A11" s="14" t="s">
        <v>89</v>
      </c>
      <c r="B11" s="33" t="s">
        <v>31</v>
      </c>
      <c r="C11" s="9"/>
      <c r="D11" s="9"/>
      <c r="E11" s="9"/>
      <c r="F11" s="10"/>
      <c r="ZY11" t="s">
        <v>28</v>
      </c>
      <c r="ZZ11" s="11"/>
    </row>
    <row r="12" spans="1:702" ht="25.5" x14ac:dyDescent="0.25">
      <c r="A12" s="14" t="s">
        <v>90</v>
      </c>
      <c r="B12" s="33" t="s">
        <v>32</v>
      </c>
      <c r="C12" s="9"/>
      <c r="D12" s="9"/>
      <c r="E12" s="9"/>
      <c r="F12" s="10"/>
      <c r="ZY12" t="s">
        <v>28</v>
      </c>
      <c r="ZZ12" s="11"/>
    </row>
    <row r="13" spans="1:702" ht="25.5" x14ac:dyDescent="0.25">
      <c r="A13" s="16" t="s">
        <v>91</v>
      </c>
      <c r="B13" s="17" t="s">
        <v>33</v>
      </c>
      <c r="C13" s="18" t="s">
        <v>34</v>
      </c>
      <c r="D13" s="21"/>
      <c r="E13" s="19"/>
      <c r="F13" s="20">
        <f>ROUND(D13*E13,2)</f>
        <v>0</v>
      </c>
      <c r="ZY13" t="s">
        <v>9</v>
      </c>
      <c r="ZZ13" s="11" t="s">
        <v>35</v>
      </c>
    </row>
    <row r="14" spans="1:702" ht="25.5" x14ac:dyDescent="0.25">
      <c r="A14" s="14" t="s">
        <v>92</v>
      </c>
      <c r="B14" s="33" t="s">
        <v>36</v>
      </c>
      <c r="C14" s="9"/>
      <c r="D14" s="9"/>
      <c r="E14" s="9"/>
      <c r="F14" s="10"/>
      <c r="ZY14" t="s">
        <v>28</v>
      </c>
      <c r="ZZ14" s="11"/>
    </row>
    <row r="15" spans="1:702" ht="25.5" x14ac:dyDescent="0.25">
      <c r="A15" s="16" t="s">
        <v>93</v>
      </c>
      <c r="B15" s="17" t="s">
        <v>37</v>
      </c>
      <c r="C15" s="18" t="s">
        <v>10</v>
      </c>
      <c r="D15" s="21">
        <v>1</v>
      </c>
      <c r="E15" s="19"/>
      <c r="F15" s="20">
        <f>ROUND(D15*E15,2)</f>
        <v>0</v>
      </c>
      <c r="ZY15" t="s">
        <v>9</v>
      </c>
      <c r="ZZ15" s="11" t="s">
        <v>38</v>
      </c>
    </row>
    <row r="16" spans="1:702" ht="25.5" x14ac:dyDescent="0.25">
      <c r="A16" s="14" t="s">
        <v>94</v>
      </c>
      <c r="B16" s="33" t="s">
        <v>39</v>
      </c>
      <c r="C16" s="9"/>
      <c r="D16" s="9"/>
      <c r="E16" s="9"/>
      <c r="F16" s="10"/>
      <c r="ZY16" t="s">
        <v>28</v>
      </c>
      <c r="ZZ16" s="11"/>
    </row>
    <row r="17" spans="1:702" ht="25.5" x14ac:dyDescent="0.25">
      <c r="A17" s="16" t="s">
        <v>95</v>
      </c>
      <c r="B17" s="17" t="s">
        <v>40</v>
      </c>
      <c r="C17" s="18" t="s">
        <v>10</v>
      </c>
      <c r="D17" s="21">
        <v>1</v>
      </c>
      <c r="E17" s="19"/>
      <c r="F17" s="20">
        <f>ROUND(D17*E17,2)</f>
        <v>0</v>
      </c>
      <c r="ZY17" t="s">
        <v>9</v>
      </c>
      <c r="ZZ17" s="11" t="s">
        <v>41</v>
      </c>
    </row>
    <row r="18" spans="1:702" ht="25.5" x14ac:dyDescent="0.25">
      <c r="A18" s="14" t="s">
        <v>96</v>
      </c>
      <c r="B18" s="33" t="s">
        <v>42</v>
      </c>
      <c r="C18" s="9"/>
      <c r="D18" s="9"/>
      <c r="E18" s="9"/>
      <c r="F18" s="10"/>
      <c r="ZY18" t="s">
        <v>28</v>
      </c>
      <c r="ZZ18" s="11"/>
    </row>
    <row r="19" spans="1:702" ht="25.5" x14ac:dyDescent="0.25">
      <c r="A19" s="16" t="s">
        <v>97</v>
      </c>
      <c r="B19" s="17" t="s">
        <v>43</v>
      </c>
      <c r="C19" s="18" t="s">
        <v>10</v>
      </c>
      <c r="D19" s="21">
        <v>1</v>
      </c>
      <c r="E19" s="19"/>
      <c r="F19" s="20">
        <f>ROUND(D19*E19,2)</f>
        <v>0</v>
      </c>
      <c r="ZY19" t="s">
        <v>9</v>
      </c>
      <c r="ZZ19" s="11" t="s">
        <v>44</v>
      </c>
    </row>
    <row r="20" spans="1:702" ht="25.5" x14ac:dyDescent="0.25">
      <c r="A20" s="14" t="s">
        <v>98</v>
      </c>
      <c r="B20" s="33" t="s">
        <v>45</v>
      </c>
      <c r="C20" s="9"/>
      <c r="D20" s="9"/>
      <c r="E20" s="9"/>
      <c r="F20" s="10"/>
      <c r="ZY20" t="s">
        <v>28</v>
      </c>
      <c r="ZZ20" s="11"/>
    </row>
    <row r="21" spans="1:702" ht="25.5" x14ac:dyDescent="0.25">
      <c r="A21" s="16" t="s">
        <v>99</v>
      </c>
      <c r="B21" s="17" t="s">
        <v>45</v>
      </c>
      <c r="C21" s="18" t="s">
        <v>34</v>
      </c>
      <c r="D21" s="21"/>
      <c r="E21" s="19"/>
      <c r="F21" s="20">
        <f>ROUND(D21*E21,2)</f>
        <v>0</v>
      </c>
      <c r="ZY21" t="s">
        <v>9</v>
      </c>
      <c r="ZZ21" s="11" t="s">
        <v>46</v>
      </c>
    </row>
    <row r="22" spans="1:702" ht="15.75" x14ac:dyDescent="0.25">
      <c r="A22" s="14" t="s">
        <v>100</v>
      </c>
      <c r="B22" s="15" t="s">
        <v>47</v>
      </c>
      <c r="C22" s="9"/>
      <c r="D22" s="9"/>
      <c r="E22" s="9"/>
      <c r="F22" s="10"/>
      <c r="ZY22" t="s">
        <v>7</v>
      </c>
      <c r="ZZ22" s="11"/>
    </row>
    <row r="23" spans="1:702" ht="25.5" x14ac:dyDescent="0.25">
      <c r="A23" s="14" t="s">
        <v>101</v>
      </c>
      <c r="B23" s="33" t="s">
        <v>48</v>
      </c>
      <c r="C23" s="9"/>
      <c r="D23" s="9"/>
      <c r="E23" s="9"/>
      <c r="F23" s="10"/>
      <c r="ZY23" t="s">
        <v>28</v>
      </c>
      <c r="ZZ23" s="11"/>
    </row>
    <row r="24" spans="1:702" ht="25.5" x14ac:dyDescent="0.25">
      <c r="A24" s="16" t="s">
        <v>102</v>
      </c>
      <c r="B24" s="17" t="s">
        <v>48</v>
      </c>
      <c r="C24" s="18" t="s">
        <v>34</v>
      </c>
      <c r="D24" s="21"/>
      <c r="E24" s="19"/>
      <c r="F24" s="20">
        <f>ROUND(D24*E24,2)</f>
        <v>0</v>
      </c>
      <c r="ZY24" t="s">
        <v>9</v>
      </c>
      <c r="ZZ24" s="11" t="s">
        <v>49</v>
      </c>
    </row>
    <row r="25" spans="1:702" ht="25.5" x14ac:dyDescent="0.25">
      <c r="A25" s="14" t="s">
        <v>103</v>
      </c>
      <c r="B25" s="33" t="s">
        <v>50</v>
      </c>
      <c r="C25" s="9"/>
      <c r="D25" s="9"/>
      <c r="E25" s="9"/>
      <c r="F25" s="10"/>
      <c r="ZY25" t="s">
        <v>28</v>
      </c>
      <c r="ZZ25" s="11"/>
    </row>
    <row r="26" spans="1:702" ht="25.5" x14ac:dyDescent="0.25">
      <c r="A26" s="16" t="s">
        <v>104</v>
      </c>
      <c r="B26" s="17" t="s">
        <v>50</v>
      </c>
      <c r="C26" s="18" t="s">
        <v>34</v>
      </c>
      <c r="D26" s="21"/>
      <c r="E26" s="19"/>
      <c r="F26" s="20">
        <f>ROUND(D26*E26,2)</f>
        <v>0</v>
      </c>
      <c r="ZY26" t="s">
        <v>9</v>
      </c>
      <c r="ZZ26" s="11" t="s">
        <v>51</v>
      </c>
    </row>
    <row r="27" spans="1:702" ht="25.5" x14ac:dyDescent="0.25">
      <c r="A27" s="14" t="s">
        <v>105</v>
      </c>
      <c r="B27" s="33" t="s">
        <v>52</v>
      </c>
      <c r="C27" s="9"/>
      <c r="D27" s="9"/>
      <c r="E27" s="9"/>
      <c r="F27" s="10"/>
      <c r="ZY27" t="s">
        <v>28</v>
      </c>
      <c r="ZZ27" s="11"/>
    </row>
    <row r="28" spans="1:702" ht="25.5" x14ac:dyDescent="0.25">
      <c r="A28" s="16" t="s">
        <v>106</v>
      </c>
      <c r="B28" s="17" t="s">
        <v>52</v>
      </c>
      <c r="C28" s="18" t="s">
        <v>34</v>
      </c>
      <c r="D28" s="21"/>
      <c r="E28" s="19"/>
      <c r="F28" s="20">
        <f>ROUND(D28*E28,2)</f>
        <v>0</v>
      </c>
      <c r="ZY28" t="s">
        <v>9</v>
      </c>
      <c r="ZZ28" s="11" t="s">
        <v>53</v>
      </c>
    </row>
    <row r="29" spans="1:702" ht="25.5" x14ac:dyDescent="0.25">
      <c r="A29" s="14" t="s">
        <v>107</v>
      </c>
      <c r="B29" s="33" t="s">
        <v>54</v>
      </c>
      <c r="C29" s="9"/>
      <c r="D29" s="9"/>
      <c r="E29" s="9"/>
      <c r="F29" s="10"/>
      <c r="ZY29" t="s">
        <v>28</v>
      </c>
      <c r="ZZ29" s="11"/>
    </row>
    <row r="30" spans="1:702" ht="25.5" x14ac:dyDescent="0.25">
      <c r="A30" s="16" t="s">
        <v>108</v>
      </c>
      <c r="B30" s="17" t="s">
        <v>54</v>
      </c>
      <c r="C30" s="18" t="s">
        <v>34</v>
      </c>
      <c r="D30" s="21"/>
      <c r="E30" s="19"/>
      <c r="F30" s="20">
        <f>ROUND(D30*E30,2)</f>
        <v>0</v>
      </c>
      <c r="ZY30" t="s">
        <v>9</v>
      </c>
      <c r="ZZ30" s="11" t="s">
        <v>55</v>
      </c>
    </row>
    <row r="31" spans="1:702" ht="25.5" x14ac:dyDescent="0.25">
      <c r="A31" s="14" t="s">
        <v>109</v>
      </c>
      <c r="B31" s="33" t="s">
        <v>56</v>
      </c>
      <c r="C31" s="9"/>
      <c r="D31" s="9"/>
      <c r="E31" s="9"/>
      <c r="F31" s="10"/>
      <c r="ZY31" t="s">
        <v>28</v>
      </c>
      <c r="ZZ31" s="11"/>
    </row>
    <row r="32" spans="1:702" ht="25.5" x14ac:dyDescent="0.25">
      <c r="A32" s="16" t="s">
        <v>110</v>
      </c>
      <c r="B32" s="17" t="s">
        <v>56</v>
      </c>
      <c r="C32" s="18" t="s">
        <v>34</v>
      </c>
      <c r="D32" s="21"/>
      <c r="E32" s="19"/>
      <c r="F32" s="20">
        <f>ROUND(D32*E32,2)</f>
        <v>0</v>
      </c>
      <c r="ZY32" t="s">
        <v>9</v>
      </c>
      <c r="ZZ32" s="11" t="s">
        <v>57</v>
      </c>
    </row>
    <row r="33" spans="1:702" ht="25.5" x14ac:dyDescent="0.25">
      <c r="A33" s="14" t="s">
        <v>111</v>
      </c>
      <c r="B33" s="33" t="s">
        <v>40</v>
      </c>
      <c r="C33" s="9"/>
      <c r="D33" s="9"/>
      <c r="E33" s="9"/>
      <c r="F33" s="10"/>
      <c r="ZY33" t="s">
        <v>28</v>
      </c>
      <c r="ZZ33" s="11"/>
    </row>
    <row r="34" spans="1:702" ht="25.5" x14ac:dyDescent="0.25">
      <c r="A34" s="16" t="s">
        <v>112</v>
      </c>
      <c r="B34" s="17" t="s">
        <v>40</v>
      </c>
      <c r="C34" s="18" t="s">
        <v>34</v>
      </c>
      <c r="D34" s="21"/>
      <c r="E34" s="19"/>
      <c r="F34" s="20">
        <f>ROUND(D34*E34,2)</f>
        <v>0</v>
      </c>
      <c r="ZY34" t="s">
        <v>9</v>
      </c>
      <c r="ZZ34" s="11" t="s">
        <v>58</v>
      </c>
    </row>
    <row r="35" spans="1:702" ht="25.5" x14ac:dyDescent="0.25">
      <c r="A35" s="14" t="s">
        <v>113</v>
      </c>
      <c r="B35" s="33" t="s">
        <v>59</v>
      </c>
      <c r="C35" s="9"/>
      <c r="D35" s="9"/>
      <c r="E35" s="9"/>
      <c r="F35" s="10"/>
      <c r="ZY35" t="s">
        <v>28</v>
      </c>
      <c r="ZZ35" s="11"/>
    </row>
    <row r="36" spans="1:702" ht="25.5" x14ac:dyDescent="0.25">
      <c r="A36" s="16" t="s">
        <v>114</v>
      </c>
      <c r="B36" s="17" t="s">
        <v>59</v>
      </c>
      <c r="C36" s="18" t="s">
        <v>34</v>
      </c>
      <c r="D36" s="21"/>
      <c r="E36" s="19"/>
      <c r="F36" s="20">
        <f>ROUND(D36*E36,2)</f>
        <v>0</v>
      </c>
      <c r="ZY36" t="s">
        <v>9</v>
      </c>
      <c r="ZZ36" s="11" t="s">
        <v>60</v>
      </c>
    </row>
    <row r="37" spans="1:702" ht="25.5" x14ac:dyDescent="0.25">
      <c r="A37" s="14" t="s">
        <v>115</v>
      </c>
      <c r="B37" s="33" t="s">
        <v>61</v>
      </c>
      <c r="C37" s="9"/>
      <c r="D37" s="9"/>
      <c r="E37" s="9"/>
      <c r="F37" s="10"/>
      <c r="ZY37" t="s">
        <v>28</v>
      </c>
      <c r="ZZ37" s="11"/>
    </row>
    <row r="38" spans="1:702" ht="25.5" x14ac:dyDescent="0.25">
      <c r="A38" s="16" t="s">
        <v>116</v>
      </c>
      <c r="B38" s="17" t="s">
        <v>61</v>
      </c>
      <c r="C38" s="18" t="s">
        <v>34</v>
      </c>
      <c r="D38" s="21"/>
      <c r="E38" s="19"/>
      <c r="F38" s="20">
        <f>ROUND(D38*E38,2)</f>
        <v>0</v>
      </c>
      <c r="ZY38" t="s">
        <v>9</v>
      </c>
      <c r="ZZ38" s="11" t="s">
        <v>62</v>
      </c>
    </row>
    <row r="39" spans="1:702" ht="25.5" x14ac:dyDescent="0.25">
      <c r="A39" s="14" t="s">
        <v>117</v>
      </c>
      <c r="B39" s="33" t="s">
        <v>63</v>
      </c>
      <c r="C39" s="9"/>
      <c r="D39" s="9"/>
      <c r="E39" s="9"/>
      <c r="F39" s="10"/>
      <c r="ZY39" t="s">
        <v>28</v>
      </c>
      <c r="ZZ39" s="11"/>
    </row>
    <row r="40" spans="1:702" ht="25.5" x14ac:dyDescent="0.25">
      <c r="A40" s="16" t="s">
        <v>118</v>
      </c>
      <c r="B40" s="17" t="s">
        <v>63</v>
      </c>
      <c r="C40" s="18" t="s">
        <v>34</v>
      </c>
      <c r="D40" s="21"/>
      <c r="E40" s="19"/>
      <c r="F40" s="20">
        <f>ROUND(D40*E40,2)</f>
        <v>0</v>
      </c>
      <c r="ZY40" t="s">
        <v>9</v>
      </c>
      <c r="ZZ40" s="11" t="s">
        <v>64</v>
      </c>
    </row>
    <row r="41" spans="1:702" ht="25.5" x14ac:dyDescent="0.25">
      <c r="A41" s="14" t="s">
        <v>119</v>
      </c>
      <c r="B41" s="33" t="s">
        <v>47</v>
      </c>
      <c r="C41" s="9"/>
      <c r="D41" s="9"/>
      <c r="E41" s="9"/>
      <c r="F41" s="10"/>
      <c r="ZY41" t="s">
        <v>28</v>
      </c>
      <c r="ZZ41" s="11"/>
    </row>
    <row r="42" spans="1:702" ht="25.5" x14ac:dyDescent="0.25">
      <c r="A42" s="16" t="s">
        <v>120</v>
      </c>
      <c r="B42" s="17" t="s">
        <v>47</v>
      </c>
      <c r="C42" s="18" t="s">
        <v>34</v>
      </c>
      <c r="D42" s="21"/>
      <c r="E42" s="19"/>
      <c r="F42" s="20">
        <f>ROUND(D42*E42,2)</f>
        <v>0</v>
      </c>
      <c r="ZY42" t="s">
        <v>9</v>
      </c>
      <c r="ZZ42" s="11" t="s">
        <v>65</v>
      </c>
    </row>
    <row r="43" spans="1:702" ht="25.5" x14ac:dyDescent="0.25">
      <c r="A43" s="14" t="s">
        <v>121</v>
      </c>
      <c r="B43" s="33" t="s">
        <v>66</v>
      </c>
      <c r="C43" s="9"/>
      <c r="D43" s="9"/>
      <c r="E43" s="9"/>
      <c r="F43" s="10"/>
      <c r="ZY43" t="s">
        <v>28</v>
      </c>
      <c r="ZZ43" s="11"/>
    </row>
    <row r="44" spans="1:702" ht="25.5" x14ac:dyDescent="0.25">
      <c r="A44" s="16" t="s">
        <v>122</v>
      </c>
      <c r="B44" s="17" t="s">
        <v>66</v>
      </c>
      <c r="C44" s="18" t="s">
        <v>34</v>
      </c>
      <c r="D44" s="21"/>
      <c r="E44" s="19"/>
      <c r="F44" s="20">
        <f>ROUND(D44*E44,2)</f>
        <v>0</v>
      </c>
      <c r="ZY44" t="s">
        <v>9</v>
      </c>
      <c r="ZZ44" s="11" t="s">
        <v>67</v>
      </c>
    </row>
    <row r="45" spans="1:702" ht="25.5" x14ac:dyDescent="0.25">
      <c r="A45" s="14" t="s">
        <v>123</v>
      </c>
      <c r="B45" s="33" t="s">
        <v>68</v>
      </c>
      <c r="C45" s="9"/>
      <c r="D45" s="9"/>
      <c r="E45" s="9"/>
      <c r="F45" s="10"/>
      <c r="ZY45" t="s">
        <v>28</v>
      </c>
      <c r="ZZ45" s="11"/>
    </row>
    <row r="46" spans="1:702" ht="25.5" x14ac:dyDescent="0.25">
      <c r="A46" s="16" t="s">
        <v>124</v>
      </c>
      <c r="B46" s="17" t="s">
        <v>69</v>
      </c>
      <c r="C46" s="18" t="s">
        <v>34</v>
      </c>
      <c r="D46" s="21"/>
      <c r="E46" s="19"/>
      <c r="F46" s="20">
        <f>ROUND(D46*E46,2)</f>
        <v>0</v>
      </c>
      <c r="ZY46" t="s">
        <v>9</v>
      </c>
      <c r="ZZ46" s="11" t="s">
        <v>70</v>
      </c>
    </row>
    <row r="47" spans="1:702" ht="25.5" x14ac:dyDescent="0.25">
      <c r="A47" s="14" t="s">
        <v>125</v>
      </c>
      <c r="B47" s="33" t="s">
        <v>71</v>
      </c>
      <c r="C47" s="9"/>
      <c r="D47" s="9"/>
      <c r="E47" s="9"/>
      <c r="F47" s="10"/>
      <c r="ZY47" t="s">
        <v>28</v>
      </c>
      <c r="ZZ47" s="11"/>
    </row>
    <row r="48" spans="1:702" ht="25.5" x14ac:dyDescent="0.25">
      <c r="A48" s="16" t="s">
        <v>126</v>
      </c>
      <c r="B48" s="17" t="s">
        <v>71</v>
      </c>
      <c r="C48" s="18" t="s">
        <v>34</v>
      </c>
      <c r="D48" s="21"/>
      <c r="E48" s="19"/>
      <c r="F48" s="20">
        <f>ROUND(D48*E48,2)</f>
        <v>0</v>
      </c>
      <c r="ZY48" t="s">
        <v>9</v>
      </c>
      <c r="ZZ48" s="11" t="s">
        <v>72</v>
      </c>
    </row>
    <row r="49" spans="1:702" ht="25.5" x14ac:dyDescent="0.25">
      <c r="A49" s="14" t="s">
        <v>127</v>
      </c>
      <c r="B49" s="33" t="s">
        <v>73</v>
      </c>
      <c r="C49" s="9"/>
      <c r="D49" s="9"/>
      <c r="E49" s="9"/>
      <c r="F49" s="10"/>
      <c r="ZY49" t="s">
        <v>28</v>
      </c>
      <c r="ZZ49" s="11"/>
    </row>
    <row r="50" spans="1:702" ht="25.5" x14ac:dyDescent="0.25">
      <c r="A50" s="16" t="s">
        <v>128</v>
      </c>
      <c r="B50" s="17" t="s">
        <v>74</v>
      </c>
      <c r="C50" s="18" t="s">
        <v>10</v>
      </c>
      <c r="D50" s="21">
        <v>1</v>
      </c>
      <c r="E50" s="19"/>
      <c r="F50" s="20">
        <f>ROUND(D50*E50,2)</f>
        <v>0</v>
      </c>
      <c r="ZY50" t="s">
        <v>9</v>
      </c>
      <c r="ZZ50" s="11" t="s">
        <v>75</v>
      </c>
    </row>
    <row r="51" spans="1:702" ht="25.5" x14ac:dyDescent="0.25">
      <c r="A51" s="14" t="s">
        <v>129</v>
      </c>
      <c r="B51" s="33" t="s">
        <v>76</v>
      </c>
      <c r="C51" s="9"/>
      <c r="D51" s="9"/>
      <c r="E51" s="9"/>
      <c r="F51" s="10"/>
      <c r="ZY51" t="s">
        <v>28</v>
      </c>
      <c r="ZZ51" s="11"/>
    </row>
    <row r="52" spans="1:702" ht="25.5" x14ac:dyDescent="0.25">
      <c r="A52" s="14" t="s">
        <v>130</v>
      </c>
      <c r="B52" s="33" t="s">
        <v>77</v>
      </c>
      <c r="C52" s="9"/>
      <c r="D52" s="9"/>
      <c r="E52" s="9"/>
      <c r="F52" s="10"/>
      <c r="ZY52" t="s">
        <v>28</v>
      </c>
      <c r="ZZ52" s="11"/>
    </row>
    <row r="53" spans="1:702" ht="25.5" x14ac:dyDescent="0.25">
      <c r="A53" s="16" t="s">
        <v>131</v>
      </c>
      <c r="B53" s="17" t="s">
        <v>78</v>
      </c>
      <c r="C53" s="18" t="s">
        <v>8</v>
      </c>
      <c r="D53" s="19">
        <v>15</v>
      </c>
      <c r="E53" s="19"/>
      <c r="F53" s="20">
        <f>ROUND(D53*E53,2)</f>
        <v>0</v>
      </c>
      <c r="ZY53" t="s">
        <v>9</v>
      </c>
      <c r="ZZ53" s="11" t="s">
        <v>79</v>
      </c>
    </row>
    <row r="54" spans="1:702" ht="25.5" x14ac:dyDescent="0.25">
      <c r="A54" s="14" t="s">
        <v>132</v>
      </c>
      <c r="B54" s="33" t="s">
        <v>80</v>
      </c>
      <c r="C54" s="9"/>
      <c r="D54" s="9"/>
      <c r="E54" s="9"/>
      <c r="F54" s="10"/>
      <c r="ZY54" t="s">
        <v>28</v>
      </c>
      <c r="ZZ54" s="11"/>
    </row>
    <row r="55" spans="1:702" ht="25.5" x14ac:dyDescent="0.25">
      <c r="A55" s="16" t="s">
        <v>133</v>
      </c>
      <c r="B55" s="17" t="s">
        <v>81</v>
      </c>
      <c r="C55" s="18" t="s">
        <v>34</v>
      </c>
      <c r="D55" s="21"/>
      <c r="E55" s="19"/>
      <c r="F55" s="20">
        <f>ROUND(D55*E55,2)</f>
        <v>0</v>
      </c>
      <c r="ZY55" t="s">
        <v>9</v>
      </c>
      <c r="ZZ55" s="11" t="s">
        <v>82</v>
      </c>
    </row>
    <row r="56" spans="1:702" x14ac:dyDescent="0.25">
      <c r="A56" s="22"/>
      <c r="B56" s="23"/>
      <c r="C56" s="24"/>
      <c r="D56" s="24"/>
      <c r="E56" s="24"/>
      <c r="F56" s="25"/>
    </row>
    <row r="57" spans="1:702" x14ac:dyDescent="0.25">
      <c r="A57" s="26"/>
      <c r="B57" s="26"/>
      <c r="C57" s="26"/>
      <c r="D57" s="26"/>
      <c r="E57" s="26"/>
      <c r="F57" s="26"/>
    </row>
    <row r="58" spans="1:702" x14ac:dyDescent="0.25">
      <c r="B58" s="27" t="s">
        <v>134</v>
      </c>
      <c r="F58" s="28">
        <f>SUM(F6:F56)</f>
        <v>0</v>
      </c>
      <c r="ZY58" t="s">
        <v>12</v>
      </c>
    </row>
    <row r="59" spans="1:702" x14ac:dyDescent="0.25">
      <c r="A59" s="29">
        <v>20</v>
      </c>
      <c r="B59" s="27" t="str">
        <f>CONCATENATE("Montant TVA (",A59,"%)")</f>
        <v>Montant TVA (20%)</v>
      </c>
      <c r="F59" s="28">
        <f>(F58*A59)/100</f>
        <v>0</v>
      </c>
      <c r="ZY59" t="s">
        <v>13</v>
      </c>
    </row>
    <row r="60" spans="1:702" x14ac:dyDescent="0.25">
      <c r="B60" s="27" t="s">
        <v>14</v>
      </c>
      <c r="F60" s="28">
        <f>F58+F59</f>
        <v>0</v>
      </c>
      <c r="ZY60" t="s">
        <v>15</v>
      </c>
    </row>
    <row r="61" spans="1:702" x14ac:dyDescent="0.25">
      <c r="F61" s="28"/>
    </row>
    <row r="62" spans="1:702" x14ac:dyDescent="0.25">
      <c r="F62" s="28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FF601-1154-45D8-AE21-E2A25A7F8375}">
  <sheetPr>
    <tabColor theme="9"/>
  </sheetPr>
  <dimension ref="A1:ZZ62"/>
  <sheetViews>
    <sheetView showGridLines="0" tabSelected="1" workbookViewId="0">
      <pane xSplit="2" ySplit="2" topLeftCell="C3" activePane="bottomRight" state="frozen"/>
      <selection activeCell="K5" sqref="K5"/>
      <selection pane="topRight" activeCell="K5" sqref="K5"/>
      <selection pane="bottomLeft" activeCell="K5" sqref="K5"/>
      <selection pane="bottomRight" activeCell="K5" sqref="K5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34"/>
      <c r="B1" s="35"/>
      <c r="C1" s="35"/>
      <c r="D1" s="35"/>
      <c r="E1" s="35"/>
      <c r="F1" s="36"/>
    </row>
    <row r="2" spans="1:702" x14ac:dyDescent="0.25">
      <c r="A2" s="1"/>
      <c r="B2" s="2" t="s">
        <v>19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7" t="s">
        <v>16</v>
      </c>
      <c r="E3" s="38"/>
      <c r="F3" s="39"/>
    </row>
    <row r="4" spans="1:702" ht="24" x14ac:dyDescent="0.25">
      <c r="A4" s="32" t="s">
        <v>135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83</v>
      </c>
      <c r="B5" s="13" t="s">
        <v>22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4" t="s">
        <v>84</v>
      </c>
      <c r="B6" s="15" t="s">
        <v>23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6" t="s">
        <v>85</v>
      </c>
      <c r="B7" s="17" t="s">
        <v>24</v>
      </c>
      <c r="C7" s="18"/>
      <c r="D7" s="21"/>
      <c r="E7" s="19"/>
      <c r="F7" s="20">
        <f>ROUND(D7*E7,2)</f>
        <v>0</v>
      </c>
      <c r="ZY7" t="s">
        <v>9</v>
      </c>
      <c r="ZZ7" s="11" t="s">
        <v>25</v>
      </c>
    </row>
    <row r="8" spans="1:702" ht="15.75" x14ac:dyDescent="0.25">
      <c r="A8" s="14" t="s">
        <v>86</v>
      </c>
      <c r="B8" s="15" t="s">
        <v>26</v>
      </c>
      <c r="C8" s="9"/>
      <c r="D8" s="9"/>
      <c r="E8" s="9"/>
      <c r="F8" s="10"/>
      <c r="ZY8" t="s">
        <v>7</v>
      </c>
      <c r="ZZ8" s="11"/>
    </row>
    <row r="9" spans="1:702" ht="25.5" x14ac:dyDescent="0.25">
      <c r="A9" s="14" t="s">
        <v>87</v>
      </c>
      <c r="B9" s="33" t="s">
        <v>27</v>
      </c>
      <c r="C9" s="9"/>
      <c r="D9" s="9"/>
      <c r="E9" s="9"/>
      <c r="F9" s="10"/>
      <c r="ZY9" t="s">
        <v>28</v>
      </c>
      <c r="ZZ9" s="11"/>
    </row>
    <row r="10" spans="1:702" ht="25.5" x14ac:dyDescent="0.25">
      <c r="A10" s="16" t="s">
        <v>88</v>
      </c>
      <c r="B10" s="17" t="s">
        <v>29</v>
      </c>
      <c r="C10" s="18" t="s">
        <v>11</v>
      </c>
      <c r="D10" s="21">
        <v>1</v>
      </c>
      <c r="E10" s="19"/>
      <c r="F10" s="20">
        <f>ROUND(D10*E10,2)</f>
        <v>0</v>
      </c>
      <c r="ZY10" t="s">
        <v>9</v>
      </c>
      <c r="ZZ10" s="11" t="s">
        <v>30</v>
      </c>
    </row>
    <row r="11" spans="1:702" ht="25.5" x14ac:dyDescent="0.25">
      <c r="A11" s="14" t="s">
        <v>89</v>
      </c>
      <c r="B11" s="33" t="s">
        <v>31</v>
      </c>
      <c r="C11" s="9"/>
      <c r="D11" s="9"/>
      <c r="E11" s="9"/>
      <c r="F11" s="10"/>
      <c r="ZY11" t="s">
        <v>28</v>
      </c>
      <c r="ZZ11" s="11"/>
    </row>
    <row r="12" spans="1:702" ht="25.5" x14ac:dyDescent="0.25">
      <c r="A12" s="14" t="s">
        <v>90</v>
      </c>
      <c r="B12" s="33" t="s">
        <v>32</v>
      </c>
      <c r="C12" s="9"/>
      <c r="D12" s="9"/>
      <c r="E12" s="9"/>
      <c r="F12" s="10"/>
      <c r="ZY12" t="s">
        <v>28</v>
      </c>
      <c r="ZZ12" s="11"/>
    </row>
    <row r="13" spans="1:702" ht="25.5" x14ac:dyDescent="0.25">
      <c r="A13" s="16" t="s">
        <v>91</v>
      </c>
      <c r="B13" s="17" t="s">
        <v>33</v>
      </c>
      <c r="C13" s="18" t="s">
        <v>34</v>
      </c>
      <c r="D13" s="21"/>
      <c r="E13" s="19"/>
      <c r="F13" s="20">
        <f>ROUND(D13*E13,2)</f>
        <v>0</v>
      </c>
      <c r="ZY13" t="s">
        <v>9</v>
      </c>
      <c r="ZZ13" s="11" t="s">
        <v>35</v>
      </c>
    </row>
    <row r="14" spans="1:702" ht="25.5" x14ac:dyDescent="0.25">
      <c r="A14" s="14" t="s">
        <v>92</v>
      </c>
      <c r="B14" s="33" t="s">
        <v>36</v>
      </c>
      <c r="C14" s="9"/>
      <c r="D14" s="9"/>
      <c r="E14" s="9"/>
      <c r="F14" s="10"/>
      <c r="ZY14" t="s">
        <v>28</v>
      </c>
      <c r="ZZ14" s="11"/>
    </row>
    <row r="15" spans="1:702" ht="25.5" x14ac:dyDescent="0.25">
      <c r="A15" s="16" t="s">
        <v>93</v>
      </c>
      <c r="B15" s="17" t="s">
        <v>37</v>
      </c>
      <c r="C15" s="18" t="s">
        <v>10</v>
      </c>
      <c r="D15" s="21">
        <v>1</v>
      </c>
      <c r="E15" s="19"/>
      <c r="F15" s="20">
        <f>ROUND(D15*E15,2)</f>
        <v>0</v>
      </c>
      <c r="ZY15" t="s">
        <v>9</v>
      </c>
      <c r="ZZ15" s="11" t="s">
        <v>38</v>
      </c>
    </row>
    <row r="16" spans="1:702" ht="25.5" x14ac:dyDescent="0.25">
      <c r="A16" s="14" t="s">
        <v>94</v>
      </c>
      <c r="B16" s="33" t="s">
        <v>39</v>
      </c>
      <c r="C16" s="9"/>
      <c r="D16" s="9"/>
      <c r="E16" s="9"/>
      <c r="F16" s="10"/>
      <c r="ZY16" t="s">
        <v>28</v>
      </c>
      <c r="ZZ16" s="11"/>
    </row>
    <row r="17" spans="1:702" ht="25.5" x14ac:dyDescent="0.25">
      <c r="A17" s="16" t="s">
        <v>95</v>
      </c>
      <c r="B17" s="17" t="s">
        <v>40</v>
      </c>
      <c r="C17" s="18" t="s">
        <v>10</v>
      </c>
      <c r="D17" s="21">
        <v>1</v>
      </c>
      <c r="E17" s="19"/>
      <c r="F17" s="20">
        <f>ROUND(D17*E17,2)</f>
        <v>0</v>
      </c>
      <c r="ZY17" t="s">
        <v>9</v>
      </c>
      <c r="ZZ17" s="11" t="s">
        <v>41</v>
      </c>
    </row>
    <row r="18" spans="1:702" ht="25.5" x14ac:dyDescent="0.25">
      <c r="A18" s="14" t="s">
        <v>96</v>
      </c>
      <c r="B18" s="33" t="s">
        <v>42</v>
      </c>
      <c r="C18" s="9"/>
      <c r="D18" s="9"/>
      <c r="E18" s="9"/>
      <c r="F18" s="10"/>
      <c r="ZY18" t="s">
        <v>28</v>
      </c>
      <c r="ZZ18" s="11"/>
    </row>
    <row r="19" spans="1:702" ht="25.5" x14ac:dyDescent="0.25">
      <c r="A19" s="16" t="s">
        <v>97</v>
      </c>
      <c r="B19" s="17" t="s">
        <v>43</v>
      </c>
      <c r="C19" s="18" t="s">
        <v>10</v>
      </c>
      <c r="D19" s="21">
        <v>1</v>
      </c>
      <c r="E19" s="19"/>
      <c r="F19" s="20">
        <f>ROUND(D19*E19,2)</f>
        <v>0</v>
      </c>
      <c r="ZY19" t="s">
        <v>9</v>
      </c>
      <c r="ZZ19" s="11" t="s">
        <v>44</v>
      </c>
    </row>
    <row r="20" spans="1:702" ht="25.5" x14ac:dyDescent="0.25">
      <c r="A20" s="14" t="s">
        <v>98</v>
      </c>
      <c r="B20" s="33" t="s">
        <v>45</v>
      </c>
      <c r="C20" s="9"/>
      <c r="D20" s="9"/>
      <c r="E20" s="9"/>
      <c r="F20" s="10"/>
      <c r="ZY20" t="s">
        <v>28</v>
      </c>
      <c r="ZZ20" s="11"/>
    </row>
    <row r="21" spans="1:702" ht="25.5" x14ac:dyDescent="0.25">
      <c r="A21" s="16" t="s">
        <v>99</v>
      </c>
      <c r="B21" s="17" t="s">
        <v>45</v>
      </c>
      <c r="C21" s="18" t="s">
        <v>34</v>
      </c>
      <c r="D21" s="21"/>
      <c r="E21" s="19"/>
      <c r="F21" s="20">
        <f>ROUND(D21*E21,2)</f>
        <v>0</v>
      </c>
      <c r="ZY21" t="s">
        <v>9</v>
      </c>
      <c r="ZZ21" s="11" t="s">
        <v>46</v>
      </c>
    </row>
    <row r="22" spans="1:702" ht="15.75" x14ac:dyDescent="0.25">
      <c r="A22" s="14" t="s">
        <v>100</v>
      </c>
      <c r="B22" s="15" t="s">
        <v>47</v>
      </c>
      <c r="C22" s="9"/>
      <c r="D22" s="9"/>
      <c r="E22" s="9"/>
      <c r="F22" s="10"/>
      <c r="ZY22" t="s">
        <v>7</v>
      </c>
      <c r="ZZ22" s="11"/>
    </row>
    <row r="23" spans="1:702" ht="25.5" x14ac:dyDescent="0.25">
      <c r="A23" s="14" t="s">
        <v>101</v>
      </c>
      <c r="B23" s="33" t="s">
        <v>48</v>
      </c>
      <c r="C23" s="9"/>
      <c r="D23" s="9"/>
      <c r="E23" s="9"/>
      <c r="F23" s="10"/>
      <c r="ZY23" t="s">
        <v>28</v>
      </c>
      <c r="ZZ23" s="11"/>
    </row>
    <row r="24" spans="1:702" ht="25.5" x14ac:dyDescent="0.25">
      <c r="A24" s="16" t="s">
        <v>102</v>
      </c>
      <c r="B24" s="17" t="s">
        <v>48</v>
      </c>
      <c r="C24" s="18" t="s">
        <v>34</v>
      </c>
      <c r="D24" s="21"/>
      <c r="E24" s="19"/>
      <c r="F24" s="20">
        <f>ROUND(D24*E24,2)</f>
        <v>0</v>
      </c>
      <c r="ZY24" t="s">
        <v>9</v>
      </c>
      <c r="ZZ24" s="11" t="s">
        <v>49</v>
      </c>
    </row>
    <row r="25" spans="1:702" ht="25.5" x14ac:dyDescent="0.25">
      <c r="A25" s="14" t="s">
        <v>103</v>
      </c>
      <c r="B25" s="33" t="s">
        <v>50</v>
      </c>
      <c r="C25" s="9"/>
      <c r="D25" s="9"/>
      <c r="E25" s="9"/>
      <c r="F25" s="10"/>
      <c r="ZY25" t="s">
        <v>28</v>
      </c>
      <c r="ZZ25" s="11"/>
    </row>
    <row r="26" spans="1:702" ht="25.5" x14ac:dyDescent="0.25">
      <c r="A26" s="16" t="s">
        <v>104</v>
      </c>
      <c r="B26" s="17" t="s">
        <v>50</v>
      </c>
      <c r="C26" s="18" t="s">
        <v>34</v>
      </c>
      <c r="D26" s="21"/>
      <c r="E26" s="19"/>
      <c r="F26" s="20">
        <f>ROUND(D26*E26,2)</f>
        <v>0</v>
      </c>
      <c r="ZY26" t="s">
        <v>9</v>
      </c>
      <c r="ZZ26" s="11" t="s">
        <v>51</v>
      </c>
    </row>
    <row r="27" spans="1:702" ht="25.5" x14ac:dyDescent="0.25">
      <c r="A27" s="14" t="s">
        <v>105</v>
      </c>
      <c r="B27" s="33" t="s">
        <v>52</v>
      </c>
      <c r="C27" s="9"/>
      <c r="D27" s="9"/>
      <c r="E27" s="9"/>
      <c r="F27" s="10"/>
      <c r="ZY27" t="s">
        <v>28</v>
      </c>
      <c r="ZZ27" s="11"/>
    </row>
    <row r="28" spans="1:702" ht="25.5" x14ac:dyDescent="0.25">
      <c r="A28" s="16" t="s">
        <v>106</v>
      </c>
      <c r="B28" s="17" t="s">
        <v>52</v>
      </c>
      <c r="C28" s="18" t="s">
        <v>34</v>
      </c>
      <c r="D28" s="21"/>
      <c r="E28" s="19"/>
      <c r="F28" s="20">
        <f>ROUND(D28*E28,2)</f>
        <v>0</v>
      </c>
      <c r="ZY28" t="s">
        <v>9</v>
      </c>
      <c r="ZZ28" s="11" t="s">
        <v>53</v>
      </c>
    </row>
    <row r="29" spans="1:702" ht="25.5" x14ac:dyDescent="0.25">
      <c r="A29" s="14" t="s">
        <v>107</v>
      </c>
      <c r="B29" s="33" t="s">
        <v>54</v>
      </c>
      <c r="C29" s="9"/>
      <c r="D29" s="9"/>
      <c r="E29" s="9"/>
      <c r="F29" s="10"/>
      <c r="ZY29" t="s">
        <v>28</v>
      </c>
      <c r="ZZ29" s="11"/>
    </row>
    <row r="30" spans="1:702" ht="25.5" x14ac:dyDescent="0.25">
      <c r="A30" s="16" t="s">
        <v>108</v>
      </c>
      <c r="B30" s="17" t="s">
        <v>54</v>
      </c>
      <c r="C30" s="18" t="s">
        <v>34</v>
      </c>
      <c r="D30" s="21"/>
      <c r="E30" s="19"/>
      <c r="F30" s="20">
        <f>ROUND(D30*E30,2)</f>
        <v>0</v>
      </c>
      <c r="ZY30" t="s">
        <v>9</v>
      </c>
      <c r="ZZ30" s="11" t="s">
        <v>55</v>
      </c>
    </row>
    <row r="31" spans="1:702" ht="25.5" x14ac:dyDescent="0.25">
      <c r="A31" s="14" t="s">
        <v>109</v>
      </c>
      <c r="B31" s="33" t="s">
        <v>56</v>
      </c>
      <c r="C31" s="9"/>
      <c r="D31" s="9"/>
      <c r="E31" s="9"/>
      <c r="F31" s="10"/>
      <c r="ZY31" t="s">
        <v>28</v>
      </c>
      <c r="ZZ31" s="11"/>
    </row>
    <row r="32" spans="1:702" ht="25.5" x14ac:dyDescent="0.25">
      <c r="A32" s="16" t="s">
        <v>110</v>
      </c>
      <c r="B32" s="17" t="s">
        <v>56</v>
      </c>
      <c r="C32" s="18" t="s">
        <v>34</v>
      </c>
      <c r="D32" s="21"/>
      <c r="E32" s="19"/>
      <c r="F32" s="20">
        <f>ROUND(D32*E32,2)</f>
        <v>0</v>
      </c>
      <c r="ZY32" t="s">
        <v>9</v>
      </c>
      <c r="ZZ32" s="11" t="s">
        <v>57</v>
      </c>
    </row>
    <row r="33" spans="1:702" ht="25.5" x14ac:dyDescent="0.25">
      <c r="A33" s="14" t="s">
        <v>111</v>
      </c>
      <c r="B33" s="33" t="s">
        <v>40</v>
      </c>
      <c r="C33" s="9"/>
      <c r="D33" s="9"/>
      <c r="E33" s="9"/>
      <c r="F33" s="10"/>
      <c r="ZY33" t="s">
        <v>28</v>
      </c>
      <c r="ZZ33" s="11"/>
    </row>
    <row r="34" spans="1:702" ht="25.5" x14ac:dyDescent="0.25">
      <c r="A34" s="16" t="s">
        <v>112</v>
      </c>
      <c r="B34" s="17" t="s">
        <v>40</v>
      </c>
      <c r="C34" s="18" t="s">
        <v>34</v>
      </c>
      <c r="D34" s="21"/>
      <c r="E34" s="19"/>
      <c r="F34" s="20">
        <f>ROUND(D34*E34,2)</f>
        <v>0</v>
      </c>
      <c r="ZY34" t="s">
        <v>9</v>
      </c>
      <c r="ZZ34" s="11" t="s">
        <v>58</v>
      </c>
    </row>
    <row r="35" spans="1:702" ht="25.5" x14ac:dyDescent="0.25">
      <c r="A35" s="14" t="s">
        <v>113</v>
      </c>
      <c r="B35" s="33" t="s">
        <v>59</v>
      </c>
      <c r="C35" s="9"/>
      <c r="D35" s="9"/>
      <c r="E35" s="9"/>
      <c r="F35" s="10"/>
      <c r="ZY35" t="s">
        <v>28</v>
      </c>
      <c r="ZZ35" s="11"/>
    </row>
    <row r="36" spans="1:702" ht="25.5" x14ac:dyDescent="0.25">
      <c r="A36" s="16" t="s">
        <v>114</v>
      </c>
      <c r="B36" s="17" t="s">
        <v>59</v>
      </c>
      <c r="C36" s="18" t="s">
        <v>34</v>
      </c>
      <c r="D36" s="21"/>
      <c r="E36" s="19"/>
      <c r="F36" s="20">
        <f>ROUND(D36*E36,2)</f>
        <v>0</v>
      </c>
      <c r="ZY36" t="s">
        <v>9</v>
      </c>
      <c r="ZZ36" s="11" t="s">
        <v>60</v>
      </c>
    </row>
    <row r="37" spans="1:702" ht="25.5" x14ac:dyDescent="0.25">
      <c r="A37" s="14" t="s">
        <v>115</v>
      </c>
      <c r="B37" s="33" t="s">
        <v>61</v>
      </c>
      <c r="C37" s="9"/>
      <c r="D37" s="9"/>
      <c r="E37" s="9"/>
      <c r="F37" s="10"/>
      <c r="ZY37" t="s">
        <v>28</v>
      </c>
      <c r="ZZ37" s="11"/>
    </row>
    <row r="38" spans="1:702" ht="25.5" x14ac:dyDescent="0.25">
      <c r="A38" s="16" t="s">
        <v>116</v>
      </c>
      <c r="B38" s="17" t="s">
        <v>61</v>
      </c>
      <c r="C38" s="18" t="s">
        <v>34</v>
      </c>
      <c r="D38" s="21"/>
      <c r="E38" s="19"/>
      <c r="F38" s="20">
        <f>ROUND(D38*E38,2)</f>
        <v>0</v>
      </c>
      <c r="ZY38" t="s">
        <v>9</v>
      </c>
      <c r="ZZ38" s="11" t="s">
        <v>62</v>
      </c>
    </row>
    <row r="39" spans="1:702" ht="25.5" x14ac:dyDescent="0.25">
      <c r="A39" s="14" t="s">
        <v>117</v>
      </c>
      <c r="B39" s="33" t="s">
        <v>63</v>
      </c>
      <c r="C39" s="9"/>
      <c r="D39" s="9"/>
      <c r="E39" s="9"/>
      <c r="F39" s="10"/>
      <c r="ZY39" t="s">
        <v>28</v>
      </c>
      <c r="ZZ39" s="11"/>
    </row>
    <row r="40" spans="1:702" ht="25.5" x14ac:dyDescent="0.25">
      <c r="A40" s="16" t="s">
        <v>118</v>
      </c>
      <c r="B40" s="17" t="s">
        <v>63</v>
      </c>
      <c r="C40" s="18" t="s">
        <v>34</v>
      </c>
      <c r="D40" s="21"/>
      <c r="E40" s="19"/>
      <c r="F40" s="20">
        <f>ROUND(D40*E40,2)</f>
        <v>0</v>
      </c>
      <c r="ZY40" t="s">
        <v>9</v>
      </c>
      <c r="ZZ40" s="11" t="s">
        <v>64</v>
      </c>
    </row>
    <row r="41" spans="1:702" ht="25.5" x14ac:dyDescent="0.25">
      <c r="A41" s="14" t="s">
        <v>119</v>
      </c>
      <c r="B41" s="33" t="s">
        <v>47</v>
      </c>
      <c r="C41" s="9"/>
      <c r="D41" s="9"/>
      <c r="E41" s="9"/>
      <c r="F41" s="10"/>
      <c r="ZY41" t="s">
        <v>28</v>
      </c>
      <c r="ZZ41" s="11"/>
    </row>
    <row r="42" spans="1:702" ht="25.5" x14ac:dyDescent="0.25">
      <c r="A42" s="16" t="s">
        <v>120</v>
      </c>
      <c r="B42" s="17" t="s">
        <v>47</v>
      </c>
      <c r="C42" s="18" t="s">
        <v>34</v>
      </c>
      <c r="D42" s="21"/>
      <c r="E42" s="19"/>
      <c r="F42" s="20">
        <f>ROUND(D42*E42,2)</f>
        <v>0</v>
      </c>
      <c r="ZY42" t="s">
        <v>9</v>
      </c>
      <c r="ZZ42" s="11" t="s">
        <v>65</v>
      </c>
    </row>
    <row r="43" spans="1:702" ht="25.5" x14ac:dyDescent="0.25">
      <c r="A43" s="14" t="s">
        <v>121</v>
      </c>
      <c r="B43" s="33" t="s">
        <v>66</v>
      </c>
      <c r="C43" s="9"/>
      <c r="D43" s="9"/>
      <c r="E43" s="9"/>
      <c r="F43" s="10"/>
      <c r="ZY43" t="s">
        <v>28</v>
      </c>
      <c r="ZZ43" s="11"/>
    </row>
    <row r="44" spans="1:702" ht="25.5" x14ac:dyDescent="0.25">
      <c r="A44" s="16" t="s">
        <v>122</v>
      </c>
      <c r="B44" s="17" t="s">
        <v>66</v>
      </c>
      <c r="C44" s="18" t="s">
        <v>34</v>
      </c>
      <c r="D44" s="21"/>
      <c r="E44" s="19"/>
      <c r="F44" s="20">
        <f>ROUND(D44*E44,2)</f>
        <v>0</v>
      </c>
      <c r="ZY44" t="s">
        <v>9</v>
      </c>
      <c r="ZZ44" s="11" t="s">
        <v>67</v>
      </c>
    </row>
    <row r="45" spans="1:702" ht="25.5" x14ac:dyDescent="0.25">
      <c r="A45" s="14" t="s">
        <v>123</v>
      </c>
      <c r="B45" s="33" t="s">
        <v>68</v>
      </c>
      <c r="C45" s="9"/>
      <c r="D45" s="9"/>
      <c r="E45" s="9"/>
      <c r="F45" s="10"/>
      <c r="ZY45" t="s">
        <v>28</v>
      </c>
      <c r="ZZ45" s="11"/>
    </row>
    <row r="46" spans="1:702" ht="25.5" x14ac:dyDescent="0.25">
      <c r="A46" s="16" t="s">
        <v>124</v>
      </c>
      <c r="B46" s="17" t="s">
        <v>69</v>
      </c>
      <c r="C46" s="18" t="s">
        <v>34</v>
      </c>
      <c r="D46" s="21"/>
      <c r="E46" s="19"/>
      <c r="F46" s="20">
        <f>ROUND(D46*E46,2)</f>
        <v>0</v>
      </c>
      <c r="ZY46" t="s">
        <v>9</v>
      </c>
      <c r="ZZ46" s="11" t="s">
        <v>70</v>
      </c>
    </row>
    <row r="47" spans="1:702" ht="25.5" x14ac:dyDescent="0.25">
      <c r="A47" s="14" t="s">
        <v>125</v>
      </c>
      <c r="B47" s="33" t="s">
        <v>71</v>
      </c>
      <c r="C47" s="9"/>
      <c r="D47" s="9"/>
      <c r="E47" s="9"/>
      <c r="F47" s="10"/>
      <c r="ZY47" t="s">
        <v>28</v>
      </c>
      <c r="ZZ47" s="11"/>
    </row>
    <row r="48" spans="1:702" ht="25.5" x14ac:dyDescent="0.25">
      <c r="A48" s="16" t="s">
        <v>126</v>
      </c>
      <c r="B48" s="17" t="s">
        <v>71</v>
      </c>
      <c r="C48" s="18" t="s">
        <v>34</v>
      </c>
      <c r="D48" s="21"/>
      <c r="E48" s="19"/>
      <c r="F48" s="20">
        <f>ROUND(D48*E48,2)</f>
        <v>0</v>
      </c>
      <c r="ZY48" t="s">
        <v>9</v>
      </c>
      <c r="ZZ48" s="11" t="s">
        <v>72</v>
      </c>
    </row>
    <row r="49" spans="1:702" ht="25.5" x14ac:dyDescent="0.25">
      <c r="A49" s="14" t="s">
        <v>127</v>
      </c>
      <c r="B49" s="33" t="s">
        <v>73</v>
      </c>
      <c r="C49" s="9"/>
      <c r="D49" s="9"/>
      <c r="E49" s="9"/>
      <c r="F49" s="10"/>
      <c r="ZY49" t="s">
        <v>28</v>
      </c>
      <c r="ZZ49" s="11"/>
    </row>
    <row r="50" spans="1:702" ht="25.5" x14ac:dyDescent="0.25">
      <c r="A50" s="16" t="s">
        <v>128</v>
      </c>
      <c r="B50" s="17" t="s">
        <v>74</v>
      </c>
      <c r="C50" s="18" t="s">
        <v>10</v>
      </c>
      <c r="D50" s="21">
        <v>1</v>
      </c>
      <c r="E50" s="19"/>
      <c r="F50" s="20">
        <f>ROUND(D50*E50,2)</f>
        <v>0</v>
      </c>
      <c r="ZY50" t="s">
        <v>9</v>
      </c>
      <c r="ZZ50" s="11" t="s">
        <v>75</v>
      </c>
    </row>
    <row r="51" spans="1:702" ht="25.5" x14ac:dyDescent="0.25">
      <c r="A51" s="14" t="s">
        <v>129</v>
      </c>
      <c r="B51" s="33" t="s">
        <v>76</v>
      </c>
      <c r="C51" s="9"/>
      <c r="D51" s="9"/>
      <c r="E51" s="9"/>
      <c r="F51" s="10"/>
      <c r="ZY51" t="s">
        <v>28</v>
      </c>
      <c r="ZZ51" s="11"/>
    </row>
    <row r="52" spans="1:702" ht="25.5" x14ac:dyDescent="0.25">
      <c r="A52" s="14" t="s">
        <v>130</v>
      </c>
      <c r="B52" s="33" t="s">
        <v>77</v>
      </c>
      <c r="C52" s="9"/>
      <c r="D52" s="9"/>
      <c r="E52" s="9"/>
      <c r="F52" s="10"/>
      <c r="ZY52" t="s">
        <v>28</v>
      </c>
      <c r="ZZ52" s="11"/>
    </row>
    <row r="53" spans="1:702" ht="25.5" x14ac:dyDescent="0.25">
      <c r="A53" s="16" t="s">
        <v>131</v>
      </c>
      <c r="B53" s="17" t="s">
        <v>78</v>
      </c>
      <c r="C53" s="18" t="s">
        <v>8</v>
      </c>
      <c r="D53" s="19">
        <v>50</v>
      </c>
      <c r="E53" s="19"/>
      <c r="F53" s="20">
        <f>ROUND(D53*E53,2)</f>
        <v>0</v>
      </c>
      <c r="ZY53" t="s">
        <v>9</v>
      </c>
      <c r="ZZ53" s="11" t="s">
        <v>79</v>
      </c>
    </row>
    <row r="54" spans="1:702" ht="25.5" x14ac:dyDescent="0.25">
      <c r="A54" s="14" t="s">
        <v>132</v>
      </c>
      <c r="B54" s="33" t="s">
        <v>80</v>
      </c>
      <c r="C54" s="9"/>
      <c r="D54" s="9"/>
      <c r="E54" s="9"/>
      <c r="F54" s="10"/>
      <c r="ZY54" t="s">
        <v>28</v>
      </c>
      <c r="ZZ54" s="11"/>
    </row>
    <row r="55" spans="1:702" ht="25.5" x14ac:dyDescent="0.25">
      <c r="A55" s="16" t="s">
        <v>133</v>
      </c>
      <c r="B55" s="17" t="s">
        <v>81</v>
      </c>
      <c r="C55" s="18" t="s">
        <v>34</v>
      </c>
      <c r="D55" s="21"/>
      <c r="E55" s="19"/>
      <c r="F55" s="20">
        <f>ROUND(D55*E55,2)</f>
        <v>0</v>
      </c>
      <c r="ZY55" t="s">
        <v>9</v>
      </c>
      <c r="ZZ55" s="11" t="s">
        <v>82</v>
      </c>
    </row>
    <row r="56" spans="1:702" x14ac:dyDescent="0.25">
      <c r="A56" s="22"/>
      <c r="B56" s="23"/>
      <c r="C56" s="24"/>
      <c r="D56" s="24"/>
      <c r="E56" s="24"/>
      <c r="F56" s="25"/>
    </row>
    <row r="57" spans="1:702" x14ac:dyDescent="0.25">
      <c r="A57" s="26"/>
      <c r="B57" s="26"/>
      <c r="C57" s="26"/>
      <c r="D57" s="26"/>
      <c r="E57" s="26"/>
      <c r="F57" s="26"/>
    </row>
    <row r="58" spans="1:702" x14ac:dyDescent="0.25">
      <c r="B58" s="27" t="s">
        <v>134</v>
      </c>
      <c r="F58" s="28">
        <f>SUM(F6:F56)</f>
        <v>0</v>
      </c>
      <c r="ZY58" t="s">
        <v>12</v>
      </c>
    </row>
    <row r="59" spans="1:702" x14ac:dyDescent="0.25">
      <c r="A59" s="29">
        <v>20</v>
      </c>
      <c r="B59" s="27" t="str">
        <f>CONCATENATE("Montant TVA (",A59,"%)")</f>
        <v>Montant TVA (20%)</v>
      </c>
      <c r="F59" s="28">
        <f>(F58*A59)/100</f>
        <v>0</v>
      </c>
      <c r="ZY59" t="s">
        <v>13</v>
      </c>
    </row>
    <row r="60" spans="1:702" x14ac:dyDescent="0.25">
      <c r="B60" s="27" t="s">
        <v>14</v>
      </c>
      <c r="F60" s="28">
        <f>F58+F59</f>
        <v>0</v>
      </c>
      <c r="ZY60" t="s">
        <v>15</v>
      </c>
    </row>
    <row r="61" spans="1:702" x14ac:dyDescent="0.25">
      <c r="F61" s="28"/>
    </row>
    <row r="62" spans="1:702" x14ac:dyDescent="0.25">
      <c r="F62" s="28"/>
    </row>
  </sheetData>
  <mergeCells count="2">
    <mergeCell ref="A1:F1"/>
    <mergeCell ref="D3:F3"/>
  </mergeCells>
  <printOptions horizontalCentered="1"/>
  <pageMargins left="7.874015748031496E-2" right="7.874015748031496E-2" top="0.27559055118110237" bottom="0.47244094488188981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RECAP TOTAL</vt:lpstr>
      <vt:lpstr>5. LAFARGE</vt:lpstr>
      <vt:lpstr>23. CENTRE DE FORMATION</vt:lpstr>
      <vt:lpstr>'23. CENTRE DE FORMATION'!Impression_des_titres</vt:lpstr>
      <vt:lpstr>'5. LAFARGE'!Impression_des_titres</vt:lpstr>
      <vt:lpstr>'RECAP TOTAL'!Impression_des_titres</vt:lpstr>
      <vt:lpstr>'23. CENTRE DE FORMATION'!Zone_d_impression</vt:lpstr>
      <vt:lpstr>'5. LAFARGE'!Zone_d_impression</vt:lpstr>
      <vt:lpstr>'RECAP TOTAL'!Zone_d_impression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Julien PEYROUNAUD</cp:lastModifiedBy>
  <cp:lastPrinted>2025-06-12T06:26:09Z</cp:lastPrinted>
  <dcterms:created xsi:type="dcterms:W3CDTF">2025-02-24T07:23:49Z</dcterms:created>
  <dcterms:modified xsi:type="dcterms:W3CDTF">2025-06-12T06:26:13Z</dcterms:modified>
</cp:coreProperties>
</file>